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M:\ORR\Příprava SF 21+\RAP\02_Evidence aktualizaci RAP v RSK\3 Aktualizace RAP ZZS a DI brezen 2023\ZZS\"/>
    </mc:Choice>
  </mc:AlternateContent>
  <bookViews>
    <workbookView xWindow="0" yWindow="0" windowWidth="28800" windowHeight="11835" tabRatio="761"/>
  </bookViews>
  <sheets>
    <sheet name="IZS_ZZS" sheetId="27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" i="27" l="1"/>
  <c r="F8" i="27"/>
  <c r="G7" i="27" l="1"/>
  <c r="G6" i="27"/>
  <c r="G4" i="27"/>
  <c r="G5" i="27" l="1"/>
</calcChain>
</file>

<file path=xl/sharedStrings.xml><?xml version="1.0" encoding="utf-8"?>
<sst xmlns="http://schemas.openxmlformats.org/spreadsheetml/2006/main" count="58" uniqueCount="47">
  <si>
    <t>Seznam projektů</t>
  </si>
  <si>
    <t>Název projektu</t>
  </si>
  <si>
    <r>
      <t xml:space="preserve">Výdaje projektu  </t>
    </r>
    <r>
      <rPr>
        <i/>
        <sz val="10"/>
        <color theme="1"/>
        <rFont val="Calibri"/>
        <family val="2"/>
        <charset val="238"/>
        <scheme val="minor"/>
      </rPr>
      <t>v Kč</t>
    </r>
  </si>
  <si>
    <r>
      <t xml:space="preserve">Předpokládaný termín realizace </t>
    </r>
    <r>
      <rPr>
        <i/>
        <sz val="10"/>
        <color theme="1"/>
        <rFont val="Calibri"/>
        <family val="2"/>
        <charset val="238"/>
        <scheme val="minor"/>
      </rPr>
      <t>měsíc, rok</t>
    </r>
  </si>
  <si>
    <t xml:space="preserve">Stav připravenosti projektu k realizaci </t>
  </si>
  <si>
    <t xml:space="preserve">celkové výdaje projektu  </t>
  </si>
  <si>
    <t>zahájení realizace</t>
  </si>
  <si>
    <t>ukončení realizace</t>
  </si>
  <si>
    <t>název indikátoru</t>
  </si>
  <si>
    <t>cílová hodnota dosažená realizací  projektu</t>
  </si>
  <si>
    <t>Integrovaný záchranný systém - zdravotní služby</t>
  </si>
  <si>
    <t>Stručný obsah projektu</t>
  </si>
  <si>
    <t xml:space="preserve">Žadatel </t>
  </si>
  <si>
    <t>Adresa žadatele, kontaktní údaje žadatele</t>
  </si>
  <si>
    <t>vydané stavební povolení ano/ne/nerelevantní</t>
  </si>
  <si>
    <t>stručný popis, např. zpracovaná PD, zajištěné výkupy, výběr dodavatele</t>
  </si>
  <si>
    <t>NE</t>
  </si>
  <si>
    <t>suma</t>
  </si>
  <si>
    <t>Naplňování indikátorů IROP</t>
  </si>
  <si>
    <t xml:space="preserve">ZZS ÚK, Sociální Péče 799/7a, Severní Terasa, 400 01 ÚL, urban.michal@zzsuk.cz, 475 234 122 </t>
  </si>
  <si>
    <t>Pořízení sanitních vozidel ZZS</t>
  </si>
  <si>
    <t xml:space="preserve">ZZS ÚK, Sociální Péče 799/7a, Severní Terasa, 400 01 ÚL, vlkova.alice@zzsuk.cz, 475 234 122 </t>
  </si>
  <si>
    <t>Obnova přístrojového vybavení</t>
  </si>
  <si>
    <t>max do výše 130 % alokace</t>
  </si>
  <si>
    <t>nerelevantní</t>
  </si>
  <si>
    <t>TS dle podmínek výzvy</t>
  </si>
  <si>
    <t>uzavřena Rámcová smlouva</t>
  </si>
  <si>
    <t>Nové či zodolněné objekty sloužící složkám IZS</t>
  </si>
  <si>
    <t>Limit alokace</t>
  </si>
  <si>
    <t>100 % = 140 324 524 mil. Kč, 130 % = 182,4 mil. Kč</t>
  </si>
  <si>
    <t>z toho podíl EFRR</t>
  </si>
  <si>
    <t>ZZS ÚK - výstavba výjezdové základny ZZS Úk Litvínov</t>
  </si>
  <si>
    <t>ÚK</t>
  </si>
  <si>
    <t>IZ</t>
  </si>
  <si>
    <t>Jedná se o výstavbu výjezdové základny ZZSÚK  v Litvínově. V rámci výstavby bude stavebně realizována základna pro dvě výjezdové skupiny RZP v Litvínově. Stávající výjezdová základna je provozována v pronajatých prostorech. Budou nuté výkupy pozemků.</t>
  </si>
  <si>
    <t>ZZS ÚK</t>
  </si>
  <si>
    <t>10.2022/2023+</t>
  </si>
  <si>
    <t xml:space="preserve">Obnova přístrojového vybavení  (např. přenosné defibrilátory s monitorem, přenosné přístroje pro umělou plicní ventilaci aj.), pro zajištění event. vybavení dalších výjezdových prostředků ZZS ÚK (RV a RZP posádek) a pro zajištění dostatečného poolu těchto přístrojů pro řešení mimořádné události. </t>
  </si>
  <si>
    <r>
      <t xml:space="preserve">Pořízení sanitních vozidel ZZS -  24 ks (3 x 8 ks ) sanitních vozidel RLP a RZP typu B dle ČSN 1789, vč. elektrohydraulických nosítek, pořizovaných rámci každoroční obnovy vozového parku. Možnost úpravy specifikace u části vozidel na speciální sanitní vozidla ZZS pro převoz pacientů s vysoce infekční nákazou. </t>
    </r>
    <r>
      <rPr>
        <i/>
        <sz val="10"/>
        <rFont val="Calibri"/>
        <family val="2"/>
        <charset val="238"/>
        <scheme val="minor"/>
      </rPr>
      <t xml:space="preserve">Pozn.: Celkem může být pořízeno za roky 2023-2027 cca 24 vozidel á 4,25 mil Kč tj. celkem 144 mil. Kč, případně část dle možností.
</t>
    </r>
  </si>
  <si>
    <t>Schváleno na RSK ÚK dne 31. 8. 2022</t>
  </si>
  <si>
    <t>č. usn. 4/35RSK/2022</t>
  </si>
  <si>
    <t xml:space="preserve">Obnova a modernizace výcvikových vzdělávacích středisek  a pořízení technického a technologického vybavení (např. porodnický trenažér včetně příslušenství, simulátory pro obtížné zajištění dýchycích cest, model ultrasonografie aj.) </t>
  </si>
  <si>
    <t>Modernizace vzdělávacích středisek</t>
  </si>
  <si>
    <t>Aktualizace:</t>
  </si>
  <si>
    <t>připravováno do RSK v 3/2023</t>
  </si>
  <si>
    <t>Historie předchozích verzí:</t>
  </si>
  <si>
    <t>Pořízení materálně-technického vybavení a vytvoření hmotných podmínek pro ZS IZS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</si>
</sst>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K_č_-;\-* #,##0.00\ _K_č_-;_-* &quot;-&quot;??\ _K_č_-;_-@_-"/>
    <numFmt numFmtId="164" formatCode="#,##0.00\ _K_č"/>
  </numFmts>
  <fonts count="16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000000"/>
      <name val="Calibri"/>
      <family val="2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2" fillId="0" borderId="0"/>
    <xf numFmtId="43" fontId="14" fillId="0" borderId="0" applyFont="0" applyFill="0" applyBorder="0" applyAlignment="0" applyProtection="0"/>
  </cellStyleXfs>
  <cellXfs count="81">
    <xf numFmtId="0" fontId="0" fillId="0" borderId="0" xfId="0"/>
    <xf numFmtId="0" fontId="0" fillId="0" borderId="0" xfId="0" applyBorder="1"/>
    <xf numFmtId="0" fontId="0" fillId="2" borderId="10" xfId="0" applyFill="1" applyBorder="1"/>
    <xf numFmtId="164" fontId="3" fillId="0" borderId="3" xfId="0" applyNumberFormat="1" applyFont="1" applyFill="1" applyBorder="1" applyAlignment="1">
      <alignment horizontal="center" vertical="top" wrapText="1"/>
    </xf>
    <xf numFmtId="14" fontId="3" fillId="0" borderId="3" xfId="0" applyNumberFormat="1" applyFont="1" applyFill="1" applyBorder="1" applyAlignment="1">
      <alignment vertical="top" wrapText="1"/>
    </xf>
    <xf numFmtId="14" fontId="3" fillId="0" borderId="4" xfId="0" applyNumberFormat="1" applyFont="1" applyFill="1" applyBorder="1" applyAlignment="1">
      <alignment vertical="top" wrapText="1"/>
    </xf>
    <xf numFmtId="0" fontId="3" fillId="0" borderId="3" xfId="0" applyFont="1" applyFill="1" applyBorder="1" applyAlignment="1">
      <alignment horizontal="center" vertical="top" wrapText="1"/>
    </xf>
    <xf numFmtId="0" fontId="9" fillId="2" borderId="3" xfId="0" applyFont="1" applyFill="1" applyBorder="1" applyAlignment="1">
      <alignment vertical="center" wrapText="1"/>
    </xf>
    <xf numFmtId="0" fontId="9" fillId="2" borderId="4" xfId="0" applyFont="1" applyFill="1" applyBorder="1" applyAlignment="1">
      <alignment vertical="center" wrapText="1"/>
    </xf>
    <xf numFmtId="14" fontId="7" fillId="0" borderId="11" xfId="0" applyNumberFormat="1" applyFont="1" applyFill="1" applyBorder="1" applyAlignment="1">
      <alignment vertical="top" wrapText="1"/>
    </xf>
    <xf numFmtId="14" fontId="0" fillId="0" borderId="0" xfId="0" applyNumberFormat="1"/>
    <xf numFmtId="0" fontId="0" fillId="0" borderId="0" xfId="0" applyFill="1" applyBorder="1"/>
    <xf numFmtId="14" fontId="0" fillId="0" borderId="0" xfId="0" applyNumberFormat="1" applyFill="1" applyBorder="1"/>
    <xf numFmtId="0" fontId="0" fillId="0" borderId="0" xfId="0" applyFill="1" applyBorder="1" applyAlignment="1">
      <alignment horizontal="center" vertical="center"/>
    </xf>
    <xf numFmtId="0" fontId="3" fillId="0" borderId="12" xfId="0" applyFont="1" applyFill="1" applyBorder="1" applyAlignment="1">
      <alignment vertical="top" wrapText="1"/>
    </xf>
    <xf numFmtId="0" fontId="10" fillId="0" borderId="0" xfId="0" applyFont="1"/>
    <xf numFmtId="0" fontId="4" fillId="0" borderId="0" xfId="0" applyFont="1" applyFill="1" applyBorder="1" applyAlignment="1">
      <alignment vertical="center"/>
    </xf>
    <xf numFmtId="164" fontId="0" fillId="0" borderId="0" xfId="0" applyNumberFormat="1" applyFill="1" applyAlignment="1">
      <alignment horizontal="center"/>
    </xf>
    <xf numFmtId="0" fontId="3" fillId="2" borderId="11" xfId="0" applyFont="1" applyFill="1" applyBorder="1" applyAlignment="1">
      <alignment horizontal="left" vertical="center" wrapText="1"/>
    </xf>
    <xf numFmtId="0" fontId="3" fillId="0" borderId="20" xfId="0" applyFont="1" applyFill="1" applyBorder="1" applyAlignment="1">
      <alignment horizontal="center" vertical="top" wrapText="1"/>
    </xf>
    <xf numFmtId="164" fontId="3" fillId="0" borderId="4" xfId="0" applyNumberFormat="1" applyFont="1" applyFill="1" applyBorder="1" applyAlignment="1">
      <alignment horizontal="center" vertical="top" wrapText="1"/>
    </xf>
    <xf numFmtId="0" fontId="0" fillId="0" borderId="0" xfId="0" applyFill="1"/>
    <xf numFmtId="0" fontId="3" fillId="0" borderId="0" xfId="0" applyFont="1" applyFill="1" applyBorder="1" applyAlignment="1">
      <alignment horizontal="right" vertical="top" wrapText="1"/>
    </xf>
    <xf numFmtId="9" fontId="0" fillId="0" borderId="0" xfId="0" applyNumberFormat="1" applyFill="1"/>
    <xf numFmtId="164" fontId="13" fillId="0" borderId="0" xfId="0" applyNumberFormat="1" applyFont="1" applyFill="1" applyAlignment="1">
      <alignment horizontal="right"/>
    </xf>
    <xf numFmtId="0" fontId="3" fillId="0" borderId="11" xfId="0" applyFont="1" applyFill="1" applyBorder="1" applyAlignment="1">
      <alignment vertical="center" wrapText="1"/>
    </xf>
    <xf numFmtId="0" fontId="11" fillId="0" borderId="0" xfId="0" applyFont="1"/>
    <xf numFmtId="164" fontId="13" fillId="4" borderId="0" xfId="0" applyNumberFormat="1" applyFont="1" applyFill="1" applyAlignment="1"/>
    <xf numFmtId="0" fontId="3" fillId="2" borderId="11" xfId="0" applyFont="1" applyFill="1" applyBorder="1" applyAlignment="1">
      <alignment vertical="center" wrapText="1"/>
    </xf>
    <xf numFmtId="0" fontId="3" fillId="2" borderId="17" xfId="0" applyFont="1" applyFill="1" applyBorder="1" applyAlignment="1">
      <alignment horizontal="left" vertical="center" wrapText="1"/>
    </xf>
    <xf numFmtId="0" fontId="7" fillId="2" borderId="11" xfId="0" applyFont="1" applyFill="1" applyBorder="1" applyAlignment="1">
      <alignment vertical="top" wrapText="1"/>
    </xf>
    <xf numFmtId="0" fontId="7" fillId="2" borderId="17" xfId="0" applyFont="1" applyFill="1" applyBorder="1" applyAlignment="1">
      <alignment vertical="top" wrapText="1"/>
    </xf>
    <xf numFmtId="14" fontId="7" fillId="2" borderId="11" xfId="0" applyNumberFormat="1" applyFont="1" applyFill="1" applyBorder="1" applyAlignment="1">
      <alignment horizontal="right" vertical="top" wrapText="1"/>
    </xf>
    <xf numFmtId="14" fontId="7" fillId="2" borderId="11" xfId="0" applyNumberFormat="1" applyFont="1" applyFill="1" applyBorder="1" applyAlignment="1">
      <alignment vertical="top" wrapText="1"/>
    </xf>
    <xf numFmtId="3" fontId="7" fillId="2" borderId="17" xfId="0" applyNumberFormat="1" applyFont="1" applyFill="1" applyBorder="1" applyAlignment="1">
      <alignment horizontal="center" vertical="top"/>
    </xf>
    <xf numFmtId="14" fontId="7" fillId="2" borderId="17" xfId="0" applyNumberFormat="1" applyFont="1" applyFill="1" applyBorder="1" applyAlignment="1">
      <alignment vertical="top"/>
    </xf>
    <xf numFmtId="0" fontId="6" fillId="0" borderId="21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164" fontId="6" fillId="2" borderId="17" xfId="0" applyNumberFormat="1" applyFont="1" applyFill="1" applyBorder="1" applyAlignment="1">
      <alignment horizontal="center" vertical="top"/>
    </xf>
    <xf numFmtId="164" fontId="6" fillId="0" borderId="17" xfId="0" applyNumberFormat="1" applyFont="1" applyFill="1" applyBorder="1" applyAlignment="1">
      <alignment horizontal="center" vertical="top"/>
    </xf>
    <xf numFmtId="164" fontId="3" fillId="0" borderId="0" xfId="0" applyNumberFormat="1" applyFont="1" applyFill="1" applyAlignment="1"/>
    <xf numFmtId="164" fontId="2" fillId="0" borderId="0" xfId="0" applyNumberFormat="1" applyFont="1" applyFill="1" applyAlignment="1"/>
    <xf numFmtId="0" fontId="7" fillId="2" borderId="11" xfId="0" applyFont="1" applyFill="1" applyBorder="1" applyAlignment="1">
      <alignment vertical="center" wrapText="1"/>
    </xf>
    <xf numFmtId="0" fontId="7" fillId="2" borderId="17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 wrapText="1"/>
    </xf>
    <xf numFmtId="164" fontId="13" fillId="0" borderId="0" xfId="0" applyNumberFormat="1" applyFont="1" applyFill="1" applyAlignment="1"/>
    <xf numFmtId="4" fontId="0" fillId="0" borderId="0" xfId="0" applyNumberFormat="1" applyFill="1" applyAlignment="1">
      <alignment horizontal="center"/>
    </xf>
    <xf numFmtId="14" fontId="0" fillId="0" borderId="0" xfId="0" applyNumberFormat="1" applyFill="1"/>
    <xf numFmtId="4" fontId="0" fillId="0" borderId="0" xfId="0" applyNumberFormat="1" applyFill="1"/>
    <xf numFmtId="0" fontId="10" fillId="0" borderId="0" xfId="0" applyFont="1" applyFill="1"/>
    <xf numFmtId="0" fontId="7" fillId="2" borderId="17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0" fillId="0" borderId="26" xfId="0" applyBorder="1"/>
    <xf numFmtId="0" fontId="0" fillId="0" borderId="0" xfId="0" applyAlignment="1">
      <alignment vertical="center"/>
    </xf>
    <xf numFmtId="3" fontId="7" fillId="0" borderId="11" xfId="0" applyNumberFormat="1" applyFont="1" applyFill="1" applyBorder="1" applyAlignment="1">
      <alignment horizontal="center" vertical="top" wrapText="1"/>
    </xf>
    <xf numFmtId="0" fontId="1" fillId="3" borderId="14" xfId="0" applyFont="1" applyFill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 wrapText="1"/>
    </xf>
    <xf numFmtId="14" fontId="2" fillId="0" borderId="2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top" wrapText="1"/>
    </xf>
    <xf numFmtId="0" fontId="8" fillId="2" borderId="2" xfId="0" applyFont="1" applyFill="1" applyBorder="1" applyAlignment="1">
      <alignment horizontal="center" vertical="top" wrapText="1"/>
    </xf>
    <xf numFmtId="0" fontId="0" fillId="0" borderId="24" xfId="0" applyBorder="1" applyAlignment="1">
      <alignment horizontal="center" vertical="center"/>
    </xf>
    <xf numFmtId="0" fontId="0" fillId="0" borderId="24" xfId="0" applyBorder="1" applyAlignment="1"/>
    <xf numFmtId="0" fontId="4" fillId="0" borderId="25" xfId="0" applyFont="1" applyFill="1" applyBorder="1" applyAlignment="1">
      <alignment horizontal="right" vertical="center"/>
    </xf>
    <xf numFmtId="0" fontId="5" fillId="0" borderId="25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</cellXfs>
  <cellStyles count="3">
    <cellStyle name="Čárka 2" xfId="2"/>
    <cellStyle name="Normal" xfId="1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9"/>
  <sheetViews>
    <sheetView tabSelected="1" zoomScale="85" zoomScaleNormal="85" workbookViewId="0">
      <selection activeCell="C19" sqref="C19"/>
    </sheetView>
  </sheetViews>
  <sheetFormatPr defaultRowHeight="15" x14ac:dyDescent="0.25"/>
  <cols>
    <col min="1" max="1" width="8.7109375" customWidth="1"/>
    <col min="2" max="2" width="15.5703125" customWidth="1"/>
    <col min="3" max="3" width="64.140625" customWidth="1"/>
    <col min="4" max="4" width="7.140625" bestFit="1" customWidth="1"/>
    <col min="5" max="5" width="34.28515625" bestFit="1" customWidth="1"/>
    <col min="6" max="6" width="15.7109375" customWidth="1"/>
    <col min="7" max="7" width="17.5703125" customWidth="1"/>
    <col min="8" max="8" width="13.42578125" bestFit="1" customWidth="1"/>
    <col min="9" max="9" width="10.28515625" bestFit="1" customWidth="1"/>
    <col min="10" max="10" width="17" customWidth="1"/>
    <col min="11" max="11" width="8.85546875" bestFit="1" customWidth="1"/>
  </cols>
  <sheetData>
    <row r="1" spans="1:19" ht="19.5" thickBot="1" x14ac:dyDescent="0.35">
      <c r="A1" s="57" t="s">
        <v>10</v>
      </c>
      <c r="B1" s="58"/>
      <c r="C1" s="58"/>
      <c r="D1" s="58"/>
      <c r="E1" s="58"/>
      <c r="F1" s="58"/>
      <c r="G1" s="58"/>
      <c r="H1" s="58"/>
      <c r="I1" s="58"/>
      <c r="J1" s="58"/>
      <c r="K1" s="59"/>
      <c r="L1" s="2"/>
      <c r="M1" s="2"/>
    </row>
    <row r="2" spans="1:19" ht="33.75" customHeight="1" x14ac:dyDescent="0.25">
      <c r="A2" s="60" t="s">
        <v>0</v>
      </c>
      <c r="B2" s="62" t="s">
        <v>1</v>
      </c>
      <c r="C2" s="60" t="s">
        <v>11</v>
      </c>
      <c r="D2" s="64" t="s">
        <v>12</v>
      </c>
      <c r="E2" s="66" t="s">
        <v>13</v>
      </c>
      <c r="F2" s="68" t="s">
        <v>2</v>
      </c>
      <c r="G2" s="69"/>
      <c r="H2" s="70" t="s">
        <v>3</v>
      </c>
      <c r="I2" s="71"/>
      <c r="J2" s="72" t="s">
        <v>18</v>
      </c>
      <c r="K2" s="73"/>
      <c r="L2" s="74" t="s">
        <v>4</v>
      </c>
      <c r="M2" s="75"/>
    </row>
    <row r="3" spans="1:19" ht="128.25" thickBot="1" x14ac:dyDescent="0.3">
      <c r="A3" s="61"/>
      <c r="B3" s="63"/>
      <c r="C3" s="61"/>
      <c r="D3" s="65"/>
      <c r="E3" s="67"/>
      <c r="F3" s="3" t="s">
        <v>5</v>
      </c>
      <c r="G3" s="20" t="s">
        <v>30</v>
      </c>
      <c r="H3" s="4" t="s">
        <v>6</v>
      </c>
      <c r="I3" s="5" t="s">
        <v>7</v>
      </c>
      <c r="J3" s="6" t="s">
        <v>8</v>
      </c>
      <c r="K3" s="19" t="s">
        <v>9</v>
      </c>
      <c r="L3" s="7" t="s">
        <v>15</v>
      </c>
      <c r="M3" s="8" t="s">
        <v>14</v>
      </c>
    </row>
    <row r="4" spans="1:19" ht="62.25" customHeight="1" x14ac:dyDescent="0.25">
      <c r="A4" s="36">
        <v>1</v>
      </c>
      <c r="B4" s="52" t="s">
        <v>31</v>
      </c>
      <c r="C4" s="31" t="s">
        <v>34</v>
      </c>
      <c r="D4" s="43" t="s">
        <v>32</v>
      </c>
      <c r="E4" s="31" t="s">
        <v>19</v>
      </c>
      <c r="F4" s="34">
        <v>45000000</v>
      </c>
      <c r="G4" s="38">
        <f>F4*0.85</f>
        <v>38250000</v>
      </c>
      <c r="H4" s="35">
        <v>45658</v>
      </c>
      <c r="I4" s="35">
        <v>46752</v>
      </c>
      <c r="J4" s="28" t="s">
        <v>27</v>
      </c>
      <c r="K4" s="45">
        <v>1</v>
      </c>
      <c r="L4" s="29" t="s">
        <v>33</v>
      </c>
      <c r="M4" s="29" t="s">
        <v>16</v>
      </c>
    </row>
    <row r="5" spans="1:19" ht="82.5" customHeight="1" x14ac:dyDescent="0.25">
      <c r="A5" s="37">
        <v>2</v>
      </c>
      <c r="B5" s="42" t="s">
        <v>20</v>
      </c>
      <c r="C5" s="30" t="s">
        <v>38</v>
      </c>
      <c r="D5" s="44" t="s">
        <v>35</v>
      </c>
      <c r="E5" s="31" t="s">
        <v>19</v>
      </c>
      <c r="F5" s="56">
        <v>148500000</v>
      </c>
      <c r="G5" s="39">
        <f t="shared" ref="G5" si="0">F5*0.85</f>
        <v>126225000</v>
      </c>
      <c r="H5" s="32" t="s">
        <v>36</v>
      </c>
      <c r="I5" s="9">
        <v>46722</v>
      </c>
      <c r="J5" s="25" t="s">
        <v>27</v>
      </c>
      <c r="K5" s="46">
        <v>22</v>
      </c>
      <c r="L5" s="18" t="s">
        <v>26</v>
      </c>
      <c r="M5" s="18" t="s">
        <v>24</v>
      </c>
      <c r="N5" s="55" t="s">
        <v>46</v>
      </c>
    </row>
    <row r="6" spans="1:19" ht="59.25" customHeight="1" x14ac:dyDescent="0.25">
      <c r="A6" s="37">
        <v>3</v>
      </c>
      <c r="B6" s="42" t="s">
        <v>22</v>
      </c>
      <c r="C6" s="30" t="s">
        <v>37</v>
      </c>
      <c r="D6" s="44" t="s">
        <v>35</v>
      </c>
      <c r="E6" s="30" t="s">
        <v>21</v>
      </c>
      <c r="F6" s="56">
        <v>13000000</v>
      </c>
      <c r="G6" s="39">
        <f t="shared" ref="G6" si="1">F6*0.85</f>
        <v>11050000</v>
      </c>
      <c r="H6" s="33">
        <v>44927</v>
      </c>
      <c r="I6" s="33">
        <v>46722</v>
      </c>
      <c r="J6" s="25" t="s">
        <v>27</v>
      </c>
      <c r="K6" s="46">
        <v>45</v>
      </c>
      <c r="L6" s="18" t="s">
        <v>25</v>
      </c>
      <c r="M6" s="18" t="s">
        <v>24</v>
      </c>
      <c r="N6" s="55" t="s">
        <v>46</v>
      </c>
    </row>
    <row r="7" spans="1:19" ht="60.75" customHeight="1" thickBot="1" x14ac:dyDescent="0.3">
      <c r="A7" s="37">
        <v>4</v>
      </c>
      <c r="B7" s="42" t="s">
        <v>42</v>
      </c>
      <c r="C7" s="30" t="s">
        <v>41</v>
      </c>
      <c r="D7" s="44" t="s">
        <v>35</v>
      </c>
      <c r="E7" s="30" t="s">
        <v>21</v>
      </c>
      <c r="F7" s="56">
        <v>7000000</v>
      </c>
      <c r="G7" s="39">
        <f>F7*0.85</f>
        <v>5950000</v>
      </c>
      <c r="H7" s="33">
        <v>44927</v>
      </c>
      <c r="I7" s="33">
        <v>46722</v>
      </c>
      <c r="J7" s="25" t="s">
        <v>27</v>
      </c>
      <c r="K7" s="46">
        <v>45</v>
      </c>
      <c r="L7" s="18" t="s">
        <v>25</v>
      </c>
      <c r="M7" s="18" t="s">
        <v>24</v>
      </c>
    </row>
    <row r="8" spans="1:19" x14ac:dyDescent="0.25">
      <c r="A8" s="76" t="s">
        <v>23</v>
      </c>
      <c r="B8" s="77"/>
      <c r="C8" s="11"/>
      <c r="E8" s="14" t="s">
        <v>17</v>
      </c>
      <c r="F8" s="40">
        <f>SUM(F4:F7)</f>
        <v>213500000</v>
      </c>
      <c r="G8" s="41">
        <f>SUM(G4:G7)</f>
        <v>181475000</v>
      </c>
      <c r="H8" s="10"/>
      <c r="I8" s="12"/>
      <c r="J8" s="78"/>
      <c r="K8" s="78"/>
      <c r="L8" s="79"/>
      <c r="M8" s="79"/>
      <c r="R8" s="15"/>
      <c r="S8" s="51"/>
    </row>
    <row r="9" spans="1:19" x14ac:dyDescent="0.25">
      <c r="A9" s="13"/>
      <c r="B9" s="22" t="s">
        <v>28</v>
      </c>
      <c r="C9" s="27" t="s">
        <v>29</v>
      </c>
      <c r="D9" s="23"/>
      <c r="E9" s="23"/>
      <c r="F9" s="24"/>
      <c r="G9" s="17"/>
      <c r="H9" s="10"/>
      <c r="I9" s="12"/>
      <c r="J9" s="16"/>
      <c r="K9" s="16"/>
      <c r="L9" s="80"/>
      <c r="M9" s="80"/>
    </row>
    <row r="10" spans="1:19" x14ac:dyDescent="0.25">
      <c r="A10" s="13"/>
      <c r="C10" s="47"/>
      <c r="D10" s="23"/>
      <c r="E10" s="23"/>
      <c r="F10" s="24"/>
      <c r="G10" s="17"/>
      <c r="H10" s="49"/>
      <c r="I10" s="12"/>
      <c r="J10" s="16"/>
      <c r="K10" s="16"/>
      <c r="L10" s="53"/>
      <c r="M10" s="53"/>
    </row>
    <row r="11" spans="1:19" x14ac:dyDescent="0.25">
      <c r="A11" s="13"/>
      <c r="C11" s="47"/>
      <c r="D11" s="23"/>
      <c r="E11" s="23"/>
      <c r="F11" s="24"/>
      <c r="G11" s="48"/>
      <c r="H11" s="49"/>
      <c r="I11" s="12"/>
      <c r="J11" s="16"/>
      <c r="K11" s="16"/>
      <c r="L11" s="53"/>
      <c r="M11" s="53"/>
    </row>
    <row r="12" spans="1:19" x14ac:dyDescent="0.25">
      <c r="A12" s="1"/>
      <c r="B12" s="15" t="s">
        <v>43</v>
      </c>
      <c r="C12" s="51" t="s">
        <v>44</v>
      </c>
      <c r="F12" s="1"/>
      <c r="G12" s="1"/>
      <c r="H12" s="1"/>
      <c r="L12" s="21"/>
      <c r="M12" s="21"/>
    </row>
    <row r="13" spans="1:19" x14ac:dyDescent="0.25">
      <c r="G13" s="50"/>
      <c r="H13" s="21"/>
      <c r="I13" s="21"/>
    </row>
    <row r="14" spans="1:19" x14ac:dyDescent="0.25">
      <c r="G14" s="50"/>
      <c r="H14" s="21"/>
      <c r="I14" s="21"/>
    </row>
    <row r="15" spans="1:19" x14ac:dyDescent="0.25">
      <c r="B15" s="54" t="s">
        <v>45</v>
      </c>
      <c r="C15" s="54"/>
      <c r="G15" s="21"/>
      <c r="H15" s="21"/>
      <c r="I15" s="21"/>
    </row>
    <row r="16" spans="1:19" x14ac:dyDescent="0.25">
      <c r="B16" s="26" t="s">
        <v>39</v>
      </c>
      <c r="C16" s="26"/>
      <c r="G16" s="21"/>
      <c r="H16" s="21"/>
      <c r="I16" s="21"/>
    </row>
    <row r="17" spans="2:9" x14ac:dyDescent="0.25">
      <c r="B17" s="26" t="s">
        <v>40</v>
      </c>
      <c r="C17" s="26"/>
      <c r="G17" s="50"/>
      <c r="H17" s="21"/>
      <c r="I17" s="21"/>
    </row>
    <row r="18" spans="2:9" x14ac:dyDescent="0.25">
      <c r="G18" s="21"/>
      <c r="H18" s="21"/>
      <c r="I18" s="21"/>
    </row>
    <row r="19" spans="2:9" x14ac:dyDescent="0.25">
      <c r="G19" s="21"/>
      <c r="H19" s="21"/>
      <c r="I19" s="21"/>
    </row>
  </sheetData>
  <mergeCells count="14">
    <mergeCell ref="L2:M2"/>
    <mergeCell ref="A8:B8"/>
    <mergeCell ref="J8:K8"/>
    <mergeCell ref="L8:M8"/>
    <mergeCell ref="L9:M9"/>
    <mergeCell ref="A1:K1"/>
    <mergeCell ref="A2:A3"/>
    <mergeCell ref="B2:B3"/>
    <mergeCell ref="C2:C3"/>
    <mergeCell ref="D2:D3"/>
    <mergeCell ref="E2:E3"/>
    <mergeCell ref="F2:G2"/>
    <mergeCell ref="H2:I2"/>
    <mergeCell ref="J2:K2"/>
  </mergeCells>
  <dataValidations count="1">
    <dataValidation type="list" allowBlank="1" showInputMessage="1" showErrorMessage="1" sqref="J4:J7">
      <formula1>$O$1:$O$2</formula1>
    </dataValidation>
  </dataValidations>
  <pageMargins left="0.7" right="0.7" top="0.78740157499999996" bottom="0.78740157499999996" header="0.3" footer="0.3"/>
  <pageSetup paperSize="9" scale="43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C60E23A6042254D9AC27A8652D978CA" ma:contentTypeVersion="13" ma:contentTypeDescription="Vytvoří nový dokument" ma:contentTypeScope="" ma:versionID="1b3ff6ff336d3f9947d56cf55bd5cbd9">
  <xsd:schema xmlns:xsd="http://www.w3.org/2001/XMLSchema" xmlns:xs="http://www.w3.org/2001/XMLSchema" xmlns:p="http://schemas.microsoft.com/office/2006/metadata/properties" xmlns:ns2="ae529b29-b2bb-4f0f-bf76-47ede62a77b9" xmlns:ns3="a867a263-4c00-4944-a435-72febfd70997" targetNamespace="http://schemas.microsoft.com/office/2006/metadata/properties" ma:root="true" ma:fieldsID="0f74924097c9db6fd3e65bd3392928f4" ns2:_="" ns3:_="">
    <xsd:import namespace="ae529b29-b2bb-4f0f-bf76-47ede62a77b9"/>
    <xsd:import namespace="a867a263-4c00-4944-a435-72febfd7099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_Flow_SignoffStatu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529b29-b2bb-4f0f-bf76-47ede62a77b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Flow_SignoffStatus" ma:index="12" nillable="true" ma:displayName="Stav odsouhlasení" ma:internalName="Stav_x0020_odsouhlasen_x00ed_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67a263-4c00-4944-a435-72febfd7099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ae529b29-b2bb-4f0f-bf76-47ede62a77b9" xsi:nil="true"/>
    <SharedWithUsers xmlns="a867a263-4c00-4944-a435-72febfd70997">
      <UserInfo>
        <DisplayName>Mazal Rostislav</DisplayName>
        <AccountId>49</AccountId>
        <AccountType/>
      </UserInfo>
      <UserInfo>
        <DisplayName>Pekárek Aleš</DisplayName>
        <AccountId>205</AccountId>
        <AccountType/>
      </UserInfo>
      <UserInfo>
        <DisplayName>Pergl Ondřej</DisplayName>
        <AccountId>9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33B06047-5ADC-40BB-8496-6C449079CF2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529b29-b2bb-4f0f-bf76-47ede62a77b9"/>
    <ds:schemaRef ds:uri="a867a263-4c00-4944-a435-72febfd7099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C5F9310-6875-45F3-8F69-7237A5903A9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933EB08-B6AB-4310-AB8D-9E1F66E27030}">
  <ds:schemaRefs>
    <ds:schemaRef ds:uri="a867a263-4c00-4944-a435-72febfd70997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ae529b29-b2bb-4f0f-bf76-47ede62a77b9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IZS_ZZS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Zita Kucerova</dc:creator>
  <cp:keywords/>
  <dc:description/>
  <cp:lastModifiedBy>Uživatel systému Windows</cp:lastModifiedBy>
  <cp:revision/>
  <cp:lastPrinted>2023-02-27T15:35:42Z</cp:lastPrinted>
  <dcterms:created xsi:type="dcterms:W3CDTF">2020-05-27T13:32:17Z</dcterms:created>
  <dcterms:modified xsi:type="dcterms:W3CDTF">2023-02-27T15:35:45Z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0x010100FC60E23A6042254D9AC27A8652D978CA</vt:lpwstr>
  </property>
</Properties>
</file>